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iccijil\Downloads\"/>
    </mc:Choice>
  </mc:AlternateContent>
  <xr:revisionPtr revIDLastSave="0" documentId="8_{B5B51D93-B432-4A20-81FC-24805D7A2C9E}" xr6:coauthVersionLast="47" xr6:coauthVersionMax="47" xr10:uidLastSave="{00000000-0000-0000-0000-000000000000}"/>
  <bookViews>
    <workbookView xWindow="29625" yWindow="-120" windowWidth="28095" windowHeight="16440" xr2:uid="{000151B7-63F4-4BC7-B3C9-DF19FDF09385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10" i="1"/>
  <c r="D9" i="1"/>
  <c r="D10" i="1" l="1"/>
</calcChain>
</file>

<file path=xl/sharedStrings.xml><?xml version="1.0" encoding="utf-8"?>
<sst xmlns="http://schemas.openxmlformats.org/spreadsheetml/2006/main" count="19" uniqueCount="17">
  <si>
    <t>Savings now, surplus later calculator</t>
  </si>
  <si>
    <t>See the savings now, surplus later flyer for full program details</t>
  </si>
  <si>
    <t>Total Credits</t>
  </si>
  <si>
    <t>Guaranteed surplus</t>
  </si>
  <si>
    <t>Total savings*</t>
  </si>
  <si>
    <t>Aetna is the brand name used for products and services provided by one or more of the Aetna group of companies, including Aetna Life Insurance Company and its affiliates (Aetna).</t>
  </si>
  <si>
    <t>©2022 Aetna Inc.</t>
  </si>
  <si>
    <t>No</t>
  </si>
  <si>
    <t xml:space="preserve">Are you currently on a level-funded plan and in a surplus position? </t>
  </si>
  <si>
    <t>Enter how many enrolled employees you have</t>
  </si>
  <si>
    <t xml:space="preserve">Are you adding a dental plan to your medical plan? </t>
  </si>
  <si>
    <t>Are you adding a vision plan to your medical plan?</t>
  </si>
  <si>
    <t>*This material is for informational and illustrative purposes only. This material does not constitute a contract. Program applies to self-funded new Aetna Funding Advantage sales with effective dates from December 1, 2022 – January 1, 2023. Eligibility is limited to new groups. Further eligibility requirements apply. The Aetna offer is provided at the sole discretion of Aetna® and can be terminated or modified by Aetna at any time and without notice. Any subsequent program is at the discretion of Aetna.</t>
  </si>
  <si>
    <t>Aetna Funding Advantage plans are self-insured by the employer and administered by Aetna Life Insurance Company. Stop loss insurance coverage is offered by Aetna Life Insurance Company.</t>
  </si>
  <si>
    <t>SM</t>
  </si>
  <si>
    <t>2-100 Aetna Funding Advantage</t>
  </si>
  <si>
    <t>1309100-03-01 (9/22)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</si>
</sst>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VS Health Sans"/>
      <family val="2"/>
    </font>
    <font>
      <sz val="16"/>
      <color theme="4"/>
      <name val="CVS Health Sans"/>
      <family val="2"/>
    </font>
    <font>
      <sz val="12"/>
      <color theme="1"/>
      <name val="CVS Health Sans"/>
      <family val="2"/>
    </font>
    <font>
      <sz val="11"/>
      <color theme="9"/>
      <name val="CVS Health Sans"/>
      <family val="2"/>
    </font>
    <font>
      <b/>
      <sz val="11"/>
      <color theme="9"/>
      <name val="CVS Health Sans"/>
      <family val="2"/>
    </font>
    <font>
      <b/>
      <sz val="14"/>
      <color theme="1"/>
      <name val="CVS Health Sans"/>
      <family val="2"/>
    </font>
    <font>
      <sz val="9"/>
      <color theme="1"/>
      <name val="CVS Health Sans"/>
      <family val="2"/>
    </font>
    <font>
      <b/>
      <sz val="9"/>
      <color theme="1"/>
      <name val="CVS Health Sans"/>
      <family val="2"/>
    </font>
    <font>
      <b/>
      <sz val="16"/>
      <color rgb="FF7D3F98"/>
      <name val="CVS Health Sans"/>
      <family val="2"/>
    </font>
    <font>
      <sz val="8"/>
      <color theme="1"/>
      <name val="CVS Health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 wrapText="1"/>
    </xf>
    <xf numFmtId="164" fontId="7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7" fillId="2" borderId="0" xfId="0" applyFont="1" applyFill="1"/>
    <xf numFmtId="164" fontId="7" fillId="2" borderId="2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/>
    <xf numFmtId="164" fontId="7" fillId="2" borderId="3" xfId="1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49" fontId="8" fillId="2" borderId="0" xfId="0" applyNumberFormat="1" applyFont="1" applyFill="1"/>
    <xf numFmtId="0" fontId="8" fillId="2" borderId="0" xfId="0" applyFont="1" applyFill="1"/>
    <xf numFmtId="0" fontId="10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7" fillId="3" borderId="0" xfId="0" applyFont="1" applyFill="1"/>
    <xf numFmtId="0" fontId="11" fillId="2" borderId="0" xfId="0" applyFont="1" applyFill="1" applyAlignment="1">
      <alignment vertical="top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vertical="center" wrapText="1"/>
    </xf>
    <xf numFmtId="49" fontId="8" fillId="2" borderId="0" xfId="0" applyNumberFormat="1" applyFont="1" applyFill="1" applyAlignment="1">
      <alignment horizontal="left" vertical="top" wrapText="1"/>
    </xf>
    <xf numFmtId="49" fontId="9" fillId="2" borderId="0" xfId="0" applyNumberFormat="1" applyFont="1" applyFill="1" applyAlignment="1">
      <alignment horizontal="left" wrapText="1"/>
    </xf>
    <xf numFmtId="49" fontId="8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D3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16</xdr:row>
      <xdr:rowOff>0</xdr:rowOff>
    </xdr:from>
    <xdr:to>
      <xdr:col>8</xdr:col>
      <xdr:colOff>171453</xdr:colOff>
      <xdr:row>17</xdr:row>
      <xdr:rowOff>68073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E4E0CF-2B81-4A3A-9A20-ED198752D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6343650"/>
          <a:ext cx="1371603" cy="2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tna">
      <a:dk1>
        <a:sysClr val="windowText" lastClr="000000"/>
      </a:dk1>
      <a:lt1>
        <a:sysClr val="window" lastClr="FFFFFF"/>
      </a:lt1>
      <a:dk2>
        <a:srgbClr val="575757"/>
      </a:dk2>
      <a:lt2>
        <a:srgbClr val="E9E9E9"/>
      </a:lt2>
      <a:accent1>
        <a:srgbClr val="7D3F98"/>
      </a:accent1>
      <a:accent2>
        <a:srgbClr val="B18CC1"/>
      </a:accent2>
      <a:accent3>
        <a:srgbClr val="0B315E"/>
      </a:accent3>
      <a:accent4>
        <a:srgbClr val="0A4BBC"/>
      </a:accent4>
      <a:accent5>
        <a:srgbClr val="641987"/>
      </a:accent5>
      <a:accent6>
        <a:srgbClr val="021F4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53AB-E153-4D50-8A2F-D71A81F0ABB8}">
  <dimension ref="A1:I18"/>
  <sheetViews>
    <sheetView tabSelected="1" workbookViewId="0">
      <selection activeCell="M13" sqref="M13"/>
    </sheetView>
  </sheetViews>
  <sheetFormatPr defaultColWidth="8.7109375" defaultRowHeight="14.25"/>
  <cols>
    <col min="1" max="1" width="8.7109375" style="1"/>
    <col min="2" max="2" width="17.85546875" style="1" customWidth="1"/>
    <col min="3" max="3" width="3.7109375" style="1" customWidth="1"/>
    <col min="4" max="4" width="18.28515625" style="1" customWidth="1"/>
    <col min="5" max="5" width="3.7109375" style="1" customWidth="1"/>
    <col min="6" max="6" width="16.7109375" style="1" customWidth="1"/>
    <col min="7" max="7" width="3.7109375" style="1" customWidth="1"/>
    <col min="8" max="8" width="17.28515625" style="1" customWidth="1"/>
    <col min="9" max="9" width="8.7109375" style="1" customWidth="1"/>
    <col min="10" max="20" width="8.7109375" style="21" customWidth="1"/>
    <col min="21" max="16384" width="8.7109375" style="21"/>
  </cols>
  <sheetData>
    <row r="1" spans="1:9" ht="34.15" customHeight="1"/>
    <row r="2" spans="1:9" ht="27" customHeight="1">
      <c r="B2" s="20" t="s">
        <v>0</v>
      </c>
      <c r="C2" s="2"/>
      <c r="H2" s="25" t="s">
        <v>1</v>
      </c>
    </row>
    <row r="3" spans="1:9" ht="25.5" customHeight="1">
      <c r="B3" s="30" t="s">
        <v>15</v>
      </c>
      <c r="C3" s="30"/>
      <c r="D3" s="30"/>
      <c r="E3" s="24" t="s">
        <v>14</v>
      </c>
      <c r="H3" s="25"/>
    </row>
    <row r="4" spans="1:9" s="22" customFormat="1" ht="78.400000000000006" customHeight="1">
      <c r="A4" s="4"/>
      <c r="B4" s="5" t="s">
        <v>9</v>
      </c>
      <c r="C4" s="5"/>
      <c r="D4" s="5" t="s">
        <v>8</v>
      </c>
      <c r="E4" s="5"/>
      <c r="F4" s="5" t="s">
        <v>10</v>
      </c>
      <c r="G4" s="5"/>
      <c r="H4" s="5" t="s">
        <v>11</v>
      </c>
      <c r="I4" s="4"/>
    </row>
    <row r="5" spans="1:9" s="22" customFormat="1" ht="15" thickBot="1">
      <c r="A5" s="4"/>
      <c r="B5" s="4"/>
      <c r="C5" s="4"/>
      <c r="D5" s="4"/>
      <c r="E5" s="4"/>
      <c r="F5" s="4"/>
      <c r="G5" s="4"/>
      <c r="H5" s="4"/>
      <c r="I5" s="4"/>
    </row>
    <row r="6" spans="1:9" ht="15" thickBot="1">
      <c r="B6" s="6">
        <v>0</v>
      </c>
      <c r="C6" s="7"/>
      <c r="D6" s="6" t="s">
        <v>7</v>
      </c>
      <c r="E6" s="7"/>
      <c r="F6" s="6" t="s">
        <v>7</v>
      </c>
      <c r="G6" s="7"/>
      <c r="H6" s="6" t="s">
        <v>7</v>
      </c>
    </row>
    <row r="8" spans="1:9" ht="30" customHeight="1">
      <c r="A8" s="8"/>
      <c r="B8" s="9" t="s">
        <v>2</v>
      </c>
      <c r="D8" s="10">
        <f>(300+IF(D6="Yes",200,0)+IF(AND(B6&gt;=51,B6&lt;=100,D6="No"),200,0)+IF(AND(F6="Yes",H6="No",B6&lt;=50),200,0)+IF(AND(F6="Yes",H6="Yes",B6&lt;=50),225,0))*B6</f>
        <v>0</v>
      </c>
      <c r="E8" s="11"/>
      <c r="G8" s="4"/>
    </row>
    <row r="9" spans="1:9" s="23" customFormat="1" ht="30" customHeight="1">
      <c r="A9" s="26" t="s">
        <v>3</v>
      </c>
      <c r="B9" s="26"/>
      <c r="C9" s="12"/>
      <c r="D9" s="13">
        <f>IF(AND(B6&gt;=2,B6&lt;=4),500,IF(AND(B6&gt;=5,B6&lt;=9),1000,IF(AND(B6&gt;=10,B6&lt;=14),1500,IF(AND(B6&gt;=15,B6&lt;=24),2000,IF(AND(B6&gt;=25,B6&lt;=50),5000,IF(AND(B6&gt;=51,B6&lt;=100),7500,0))))))</f>
        <v>0</v>
      </c>
      <c r="E9" s="14"/>
      <c r="F9" s="12"/>
      <c r="G9" s="15"/>
      <c r="H9" s="12"/>
      <c r="I9" s="12"/>
    </row>
    <row r="10" spans="1:9" ht="30" customHeight="1" thickBot="1">
      <c r="A10" s="8"/>
      <c r="B10" s="9" t="s">
        <v>4</v>
      </c>
      <c r="D10" s="16">
        <f>D8+D9</f>
        <v>0</v>
      </c>
      <c r="E10" s="3" t="str">
        <f>IF(AND(F6="Yes",H6="Yes",B6&gt;=51),"Plus 2.5% off your medical premium",IF(AND(F6="Yes",H6="No",B6&gt;=51),"Plus 2% off your medical premium"," "))</f>
        <v xml:space="preserve"> </v>
      </c>
    </row>
    <row r="11" spans="1:9" ht="15" thickTop="1">
      <c r="B11" s="17"/>
      <c r="C11" s="17"/>
    </row>
    <row r="12" spans="1:9">
      <c r="B12" s="17"/>
      <c r="C12" s="17"/>
    </row>
    <row r="13" spans="1:9" ht="70.900000000000006" customHeight="1">
      <c r="B13" s="27" t="s">
        <v>12</v>
      </c>
      <c r="C13" s="27"/>
      <c r="D13" s="27"/>
      <c r="E13" s="27"/>
      <c r="F13" s="27"/>
      <c r="G13" s="27"/>
      <c r="H13" s="27"/>
    </row>
    <row r="14" spans="1:9" ht="30" customHeight="1">
      <c r="B14" s="28" t="s">
        <v>5</v>
      </c>
      <c r="C14" s="28"/>
      <c r="D14" s="28"/>
      <c r="E14" s="28"/>
      <c r="F14" s="28"/>
      <c r="G14" s="28"/>
      <c r="H14" s="28"/>
    </row>
    <row r="15" spans="1:9" ht="31.15" customHeight="1">
      <c r="B15" s="29" t="s">
        <v>13</v>
      </c>
      <c r="C15" s="29"/>
      <c r="D15" s="29"/>
      <c r="E15" s="29"/>
      <c r="F15" s="29"/>
      <c r="G15" s="29"/>
      <c r="H15" s="29"/>
    </row>
    <row r="16" spans="1:9" ht="18" customHeight="1">
      <c r="C16" s="17"/>
    </row>
    <row r="17" spans="2:2">
      <c r="B17" s="18" t="s">
        <v>6</v>
      </c>
    </row>
    <row r="18" spans="2:2">
      <c r="B18" s="19" t="s">
        <v>16</v>
      </c>
    </row>
  </sheetData>
  <mergeCells count="6">
    <mergeCell ref="H2:H3"/>
    <mergeCell ref="A9:B9"/>
    <mergeCell ref="B13:H13"/>
    <mergeCell ref="B14:H14"/>
    <mergeCell ref="B15:H15"/>
    <mergeCell ref="B3:D3"/>
  </mergeCells>
  <dataValidations count="2">
    <dataValidation type="list" allowBlank="1" showInputMessage="1" showErrorMessage="1" sqref="F6 H6 D6" xr:uid="{03C6A340-4DB3-4E1B-A0A7-6430BDE922CB}">
      <formula1>"Yes,No"</formula1>
    </dataValidation>
    <dataValidation type="whole" allowBlank="1" showInputMessage="1" showErrorMessage="1" sqref="B6" xr:uid="{F641C6F5-26A8-45EE-8B3C-A033BB462B84}">
      <formula1>0</formula1>
      <formula2>100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surplus calculator</dc:title>
  <dc:creator>Elder, Peter A</dc:creator>
  <cp:lastModifiedBy>Jill Piccininno</cp:lastModifiedBy>
  <dcterms:created xsi:type="dcterms:W3CDTF">2022-09-02T14:51:04Z</dcterms:created>
  <dcterms:modified xsi:type="dcterms:W3CDTF">2022-09-15T00:01:05Z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2022-09-02T14:51:05Z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b2a5e0d3-09c5-44d4-b13e-8df904104a67</vt:lpwstr>
  </property>
  <property fmtid="{D5CDD505-2E9C-101B-9397-08002B2CF9AE}" pid="8" name="MSIP_Label_67599526-06ca-49cc-9fa9-5307800a949a_ContentBits">
    <vt:lpwstr>0</vt:lpwstr>
  </property>
</Properties>
</file>