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National Expansion\Re-Branded Collateral\LISI Rebranded Materials\Employer Contribution Modeling Calculator\"/>
    </mc:Choice>
  </mc:AlternateContent>
  <xr:revisionPtr revIDLastSave="0" documentId="8_{5ACF259A-33B6-4E2C-86DC-47C8496ED135}" xr6:coauthVersionLast="46" xr6:coauthVersionMax="46" xr10:uidLastSave="{00000000-0000-0000-0000-000000000000}"/>
  <bookViews>
    <workbookView xWindow="-28920" yWindow="-975" windowWidth="29040" windowHeight="17640" xr2:uid="{6C1975E7-E0CF-4BD4-8DA6-FEC9FB291693}"/>
  </bookViews>
  <sheets>
    <sheet name="Contribution Calculator" sheetId="3" r:id="rId1"/>
    <sheet name="Sheet2" sheetId="2" state="hidden" r:id="rId2"/>
  </sheets>
  <definedNames>
    <definedName name="Contribution_Type">Sheet2!$A$2:$A$3</definedName>
    <definedName name="_xlnm.Print_Area" localSheetId="0">'Contribution Calculator'!$A$1:$S$42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F10" i="2"/>
  <c r="G10" i="2"/>
  <c r="H10" i="2"/>
  <c r="H17" i="2" s="1"/>
  <c r="I10" i="2"/>
  <c r="I17" i="2" s="1"/>
  <c r="J10" i="2"/>
  <c r="J17" i="2" s="1"/>
  <c r="K10" i="2"/>
  <c r="K17" i="2" s="1"/>
  <c r="E11" i="2"/>
  <c r="F11" i="2"/>
  <c r="G11" i="2"/>
  <c r="H11" i="2"/>
  <c r="H18" i="2" s="1"/>
  <c r="I11" i="2"/>
  <c r="I18" i="2" s="1"/>
  <c r="J11" i="2"/>
  <c r="J18" i="2" s="1"/>
  <c r="K11" i="2"/>
  <c r="K18" i="2" s="1"/>
  <c r="D11" i="2"/>
  <c r="D10" i="2"/>
  <c r="E4" i="2"/>
  <c r="E18" i="2" s="1"/>
  <c r="F4" i="2"/>
  <c r="F18" i="2" s="1"/>
  <c r="G4" i="2"/>
  <c r="G18" i="2" s="1"/>
  <c r="H4" i="2"/>
  <c r="I4" i="2"/>
  <c r="J4" i="2"/>
  <c r="K4" i="2"/>
  <c r="D4" i="2"/>
  <c r="D18" i="2" s="1"/>
  <c r="D3" i="2"/>
  <c r="D17" i="2" s="1"/>
  <c r="E3" i="2"/>
  <c r="E17" i="2" s="1"/>
  <c r="F3" i="2"/>
  <c r="F17" i="2" s="1"/>
  <c r="G3" i="2"/>
  <c r="H3" i="2"/>
  <c r="I3" i="2"/>
  <c r="J3" i="2"/>
  <c r="K3" i="2"/>
  <c r="D6" i="3"/>
  <c r="K5" i="2" l="1"/>
  <c r="G5" i="2"/>
  <c r="J15" i="3" s="1"/>
  <c r="K12" i="2"/>
  <c r="G12" i="2"/>
  <c r="H12" i="2"/>
  <c r="J12" i="2"/>
  <c r="F12" i="2"/>
  <c r="G17" i="2"/>
  <c r="G19" i="2" s="1"/>
  <c r="H5" i="2"/>
  <c r="I12" i="2"/>
  <c r="N15" i="3" s="1"/>
  <c r="E12" i="2"/>
  <c r="J5" i="2"/>
  <c r="F5" i="2"/>
  <c r="H15" i="3" s="1"/>
  <c r="K19" i="2"/>
  <c r="J19" i="2"/>
  <c r="I19" i="2"/>
  <c r="H19" i="2"/>
  <c r="F19" i="2"/>
  <c r="E19" i="2"/>
  <c r="D19" i="2"/>
  <c r="I5" i="2"/>
  <c r="E5" i="2"/>
  <c r="F15" i="3" s="1"/>
  <c r="L15" i="3"/>
  <c r="R15" i="3"/>
  <c r="D12" i="2"/>
  <c r="P15" i="3"/>
  <c r="D5" i="2" l="1"/>
  <c r="D15" i="3" s="1"/>
</calcChain>
</file>

<file path=xl/sharedStrings.xml><?xml version="1.0" encoding="utf-8"?>
<sst xmlns="http://schemas.openxmlformats.org/spreadsheetml/2006/main" count="68" uniqueCount="26">
  <si>
    <t>Monthly Contribution</t>
  </si>
  <si>
    <t>Option 1</t>
  </si>
  <si>
    <t>Option 2</t>
  </si>
  <si>
    <t>Option 3</t>
  </si>
  <si>
    <t>Option 4</t>
  </si>
  <si>
    <t>Option 5</t>
  </si>
  <si>
    <t>Option 6</t>
  </si>
  <si>
    <t>Option 7</t>
  </si>
  <si>
    <t>Option 8</t>
  </si>
  <si>
    <t>Employee</t>
  </si>
  <si>
    <t>Dependent</t>
  </si>
  <si>
    <t>EE Only Cost</t>
  </si>
  <si>
    <t>Dep Cost</t>
  </si>
  <si>
    <t>Total Cost</t>
  </si>
  <si>
    <t>Total</t>
  </si>
  <si>
    <t>Employer Contribution Modeling Calculator</t>
  </si>
  <si>
    <t>Contribution Type</t>
  </si>
  <si>
    <t>Percentage</t>
  </si>
  <si>
    <t>Flat Dollar</t>
  </si>
  <si>
    <t># of EEs</t>
  </si>
  <si>
    <t># of EEs w/Dep</t>
  </si>
  <si>
    <t>Graph</t>
  </si>
  <si>
    <t>Instructions:</t>
  </si>
  <si>
    <t>1. Enter Employee &amp; Cost Information in upper left hand corner.</t>
  </si>
  <si>
    <t>2. Select Contribution type from drop down above each option.</t>
  </si>
  <si>
    <t>3. Enter Percentages and Dollar amount contributions for each option (make sure to use % and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</si>
</sst>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023A5D"/>
      <name val="Calibri"/>
      <family val="2"/>
      <scheme val="minor"/>
    </font>
    <font>
      <sz val="11"/>
      <color rgb="FF023A5D"/>
      <name val="Calibri"/>
      <family val="2"/>
      <scheme val="minor"/>
    </font>
    <font>
      <b/>
      <sz val="16"/>
      <color rgb="FF06638C"/>
      <name val="Calibri"/>
      <family val="2"/>
      <scheme val="minor"/>
    </font>
    <font>
      <b/>
      <sz val="11"/>
      <color rgb="FFF9F9F9"/>
      <name val="Calibri"/>
      <family val="2"/>
      <scheme val="minor"/>
    </font>
    <font>
      <sz val="11"/>
      <color rgb="FFF9F9F9"/>
      <name val="Calibri"/>
      <family val="2"/>
      <scheme val="minor"/>
    </font>
    <font>
      <sz val="14"/>
      <color rgb="FFF9F9F9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23A5D"/>
        <bgColor indexed="64"/>
      </patternFill>
    </fill>
    <fill>
      <patternFill patternType="solid">
        <fgColor rgb="FFF9F9F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B4C0"/>
      </bottom>
      <diagonal/>
    </border>
    <border>
      <left style="thin">
        <color rgb="FF00B4C0"/>
      </left>
      <right style="thin">
        <color rgb="FF00B4C0"/>
      </right>
      <top style="thin">
        <color rgb="FF00B4C0"/>
      </top>
      <bottom style="thin">
        <color rgb="FF00B4C0"/>
      </bottom>
      <diagonal/>
    </border>
    <border>
      <left style="thin">
        <color rgb="FF00B4C0"/>
      </left>
      <right style="thin">
        <color rgb="FF00B4C0"/>
      </right>
      <top/>
      <bottom style="thin">
        <color rgb="FF00B4C0"/>
      </bottom>
      <diagonal/>
    </border>
    <border>
      <left/>
      <right style="thin">
        <color rgb="FF00B4C0"/>
      </right>
      <top/>
      <bottom/>
      <diagonal/>
    </border>
    <border>
      <left style="thin">
        <color rgb="FF00B4C0"/>
      </left>
      <right style="thin">
        <color rgb="FF00B4C0"/>
      </right>
      <top style="thin">
        <color rgb="FF00B4C0"/>
      </top>
      <bottom/>
      <diagonal/>
    </border>
    <border>
      <left style="thin">
        <color rgb="FF00B4C0"/>
      </left>
      <right/>
      <top/>
      <bottom/>
      <diagonal/>
    </border>
    <border>
      <left style="thin">
        <color rgb="FF00B4C0"/>
      </left>
      <right style="thin">
        <color rgb="FF00B4C0"/>
      </right>
      <top/>
      <bottom/>
      <diagonal/>
    </border>
    <border>
      <left style="thin">
        <color rgb="FF00B4C0"/>
      </left>
      <right/>
      <top style="thin">
        <color rgb="FF00B4C0"/>
      </top>
      <bottom/>
      <diagonal/>
    </border>
    <border>
      <left/>
      <right/>
      <top style="thin">
        <color rgb="FF00B4C0"/>
      </top>
      <bottom/>
      <diagonal/>
    </border>
    <border>
      <left/>
      <right/>
      <top style="thin">
        <color rgb="FF00B4C0"/>
      </top>
      <bottom style="thin">
        <color rgb="FF00B4C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B4C0"/>
      </right>
      <top style="thin">
        <color rgb="FF00B4C0"/>
      </top>
      <bottom/>
      <diagonal/>
    </border>
    <border>
      <left style="thin">
        <color rgb="FF00B4C0"/>
      </left>
      <right/>
      <top/>
      <bottom style="thin">
        <color rgb="FF00B4C0"/>
      </bottom>
      <diagonal/>
    </border>
    <border>
      <left/>
      <right style="thin">
        <color rgb="FF00B4C0"/>
      </right>
      <top/>
      <bottom style="thin">
        <color rgb="FF00B4C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165" fontId="0" fillId="0" borderId="0" xfId="1" applyNumberFormat="1" applyFont="1"/>
    <xf numFmtId="0" fontId="0" fillId="3" borderId="0" xfId="0" applyFill="1"/>
    <xf numFmtId="0" fontId="3" fillId="3" borderId="0" xfId="0" applyFont="1" applyFill="1" applyAlignment="1">
      <alignment horizontal="center" vertical="center"/>
    </xf>
    <xf numFmtId="0" fontId="0" fillId="3" borderId="1" xfId="0" applyFill="1" applyBorder="1"/>
    <xf numFmtId="0" fontId="0" fillId="3" borderId="4" xfId="0" applyFill="1" applyBorder="1"/>
    <xf numFmtId="0" fontId="0" fillId="3" borderId="6" xfId="0" applyFill="1" applyBorder="1"/>
    <xf numFmtId="0" fontId="0" fillId="3" borderId="9" xfId="0" applyFill="1" applyBorder="1"/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wrapText="1"/>
    </xf>
    <xf numFmtId="0" fontId="0" fillId="3" borderId="0" xfId="0" applyFill="1" applyBorder="1"/>
    <xf numFmtId="0" fontId="5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/>
    <xf numFmtId="0" fontId="2" fillId="2" borderId="2" xfId="0" applyFont="1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10" fillId="2" borderId="6" xfId="0" applyFont="1" applyFill="1" applyBorder="1"/>
    <xf numFmtId="0" fontId="10" fillId="2" borderId="0" xfId="0" applyFont="1" applyFill="1" applyBorder="1"/>
    <xf numFmtId="0" fontId="10" fillId="2" borderId="4" xfId="0" applyFont="1" applyFill="1" applyBorder="1"/>
    <xf numFmtId="164" fontId="9" fillId="2" borderId="3" xfId="0" applyNumberFormat="1" applyFont="1" applyFill="1" applyBorder="1" applyAlignment="1" applyProtection="1">
      <alignment horizontal="center" vertical="center"/>
      <protection hidden="1"/>
    </xf>
    <xf numFmtId="1" fontId="6" fillId="3" borderId="2" xfId="0" applyNumberFormat="1" applyFont="1" applyFill="1" applyBorder="1" applyAlignment="1" applyProtection="1">
      <alignment horizontal="center" vertical="center"/>
      <protection locked="0"/>
    </xf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9" fontId="7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7" fillId="3" borderId="0" xfId="0" applyNumberFormat="1" applyFont="1" applyFill="1" applyAlignment="1" applyProtection="1">
      <alignment horizontal="center" vertical="center"/>
      <protection locked="0"/>
    </xf>
    <xf numFmtId="0" fontId="7" fillId="3" borderId="7" xfId="0" applyNumberFormat="1" applyFont="1" applyFill="1" applyBorder="1" applyAlignment="1" applyProtection="1">
      <alignment horizontal="center" vertical="center"/>
      <protection locked="0"/>
    </xf>
    <xf numFmtId="9" fontId="7" fillId="3" borderId="8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NumberFormat="1" applyFont="1" applyFill="1" applyBorder="1" applyAlignment="1" applyProtection="1">
      <alignment horizontal="center" vertical="center"/>
      <protection locked="0"/>
    </xf>
    <xf numFmtId="6" fontId="7" fillId="3" borderId="8" xfId="0" applyNumberFormat="1" applyFont="1" applyFill="1" applyBorder="1" applyAlignment="1" applyProtection="1">
      <alignment horizontal="center" vertical="center"/>
      <protection locked="0"/>
    </xf>
    <xf numFmtId="6" fontId="7" fillId="3" borderId="2" xfId="0" applyNumberFormat="1" applyFont="1" applyFill="1" applyBorder="1" applyAlignment="1" applyProtection="1">
      <alignment horizontal="center" vertical="center"/>
      <protection locked="0"/>
    </xf>
    <xf numFmtId="9" fontId="7" fillId="3" borderId="5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10" fillId="2" borderId="13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11" xfId="0" applyBorder="1" applyAlignment="1">
      <alignment horizontal="center"/>
    </xf>
    <xf numFmtId="0" fontId="12" fillId="3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23A5D"/>
      <color rgb="FF00B4C0"/>
      <color rgb="FFF9F9F9"/>
      <color rgb="FF0663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Contribution</a:t>
            </a:r>
            <a:r>
              <a:rPr lang="en-US" b="1" baseline="0"/>
              <a:t> Options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Sheet2!$C$17</c:f>
              <c:strCache>
                <c:ptCount val="1"/>
                <c:pt idx="0">
                  <c:v>Employee</c:v>
                </c:pt>
              </c:strCache>
            </c:strRef>
          </c:tx>
          <c:spPr>
            <a:solidFill>
              <a:srgbClr val="023A5D"/>
            </a:solidFill>
            <a:ln>
              <a:noFill/>
            </a:ln>
            <a:effectLst/>
            <a:sp3d/>
          </c:spPr>
          <c:invertIfNegative val="0"/>
          <c:cat>
            <c:strRef>
              <c:f>Sheet2!$D$16:$K$16</c:f>
              <c:strCache>
                <c:ptCount val="8"/>
                <c:pt idx="0">
                  <c:v>Option 1</c:v>
                </c:pt>
                <c:pt idx="1">
                  <c:v>Option 2</c:v>
                </c:pt>
                <c:pt idx="2">
                  <c:v>Option 3</c:v>
                </c:pt>
                <c:pt idx="3">
                  <c:v>Option 4</c:v>
                </c:pt>
                <c:pt idx="4">
                  <c:v>Option 5</c:v>
                </c:pt>
                <c:pt idx="5">
                  <c:v>Option 6</c:v>
                </c:pt>
                <c:pt idx="6">
                  <c:v>Option 7</c:v>
                </c:pt>
                <c:pt idx="7">
                  <c:v>Option 8</c:v>
                </c:pt>
              </c:strCache>
            </c:strRef>
          </c:cat>
          <c:val>
            <c:numRef>
              <c:f>Sheet2!$D$17:$K$17</c:f>
              <c:numCache>
                <c:formatCode>_("$"* #,##0_);_("$"* \(#,##0\);_("$"* "-"??_);_(@_)</c:formatCode>
                <c:ptCount val="8"/>
                <c:pt idx="0">
                  <c:v>2500</c:v>
                </c:pt>
                <c:pt idx="1">
                  <c:v>3750</c:v>
                </c:pt>
                <c:pt idx="2">
                  <c:v>5000</c:v>
                </c:pt>
                <c:pt idx="3">
                  <c:v>4000</c:v>
                </c:pt>
                <c:pt idx="4">
                  <c:v>1500</c:v>
                </c:pt>
                <c:pt idx="5">
                  <c:v>2500</c:v>
                </c:pt>
                <c:pt idx="6">
                  <c:v>2000</c:v>
                </c:pt>
                <c:pt idx="7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93-48AB-8111-F41BCF105326}"/>
            </c:ext>
          </c:extLst>
        </c:ser>
        <c:ser>
          <c:idx val="1"/>
          <c:order val="1"/>
          <c:tx>
            <c:strRef>
              <c:f>Sheet2!$C$18</c:f>
              <c:strCache>
                <c:ptCount val="1"/>
                <c:pt idx="0">
                  <c:v>Dependent</c:v>
                </c:pt>
              </c:strCache>
            </c:strRef>
          </c:tx>
          <c:spPr>
            <a:solidFill>
              <a:srgbClr val="00B4C0"/>
            </a:solidFill>
            <a:ln>
              <a:noFill/>
            </a:ln>
            <a:effectLst/>
            <a:sp3d/>
          </c:spPr>
          <c:invertIfNegative val="0"/>
          <c:cat>
            <c:strRef>
              <c:f>Sheet2!$D$16:$K$16</c:f>
              <c:strCache>
                <c:ptCount val="8"/>
                <c:pt idx="0">
                  <c:v>Option 1</c:v>
                </c:pt>
                <c:pt idx="1">
                  <c:v>Option 2</c:v>
                </c:pt>
                <c:pt idx="2">
                  <c:v>Option 3</c:v>
                </c:pt>
                <c:pt idx="3">
                  <c:v>Option 4</c:v>
                </c:pt>
                <c:pt idx="4">
                  <c:v>Option 5</c:v>
                </c:pt>
                <c:pt idx="5">
                  <c:v>Option 6</c:v>
                </c:pt>
                <c:pt idx="6">
                  <c:v>Option 7</c:v>
                </c:pt>
                <c:pt idx="7">
                  <c:v>Option 8</c:v>
                </c:pt>
              </c:strCache>
            </c:strRef>
          </c:cat>
          <c:val>
            <c:numRef>
              <c:f>Sheet2!$D$18:$K$18</c:f>
              <c:numCache>
                <c:formatCode>_("$"* #,##0_);_("$"* \(#,##0\);_("$"* "-"??_);_(@_)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1250</c:v>
                </c:pt>
                <c:pt idx="3">
                  <c:v>2000</c:v>
                </c:pt>
                <c:pt idx="4">
                  <c:v>0</c:v>
                </c:pt>
                <c:pt idx="5">
                  <c:v>0</c:v>
                </c:pt>
                <c:pt idx="6">
                  <c:v>500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93-48AB-8111-F41BCF10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97330831"/>
        <c:axId val="1507535263"/>
        <c:axId val="0"/>
      </c:bar3DChart>
      <c:catAx>
        <c:axId val="1397330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07535263"/>
        <c:crosses val="autoZero"/>
        <c:auto val="1"/>
        <c:lblAlgn val="ctr"/>
        <c:lblOffset val="100"/>
        <c:noMultiLvlLbl val="0"/>
      </c:catAx>
      <c:valAx>
        <c:axId val="15075352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73308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152400</xdr:rowOff>
    </xdr:from>
    <xdr:to>
      <xdr:col>18</xdr:col>
      <xdr:colOff>38099</xdr:colOff>
      <xdr:row>41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D48E57A-DF5A-4AC1-8B41-945A8D66A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242454</xdr:colOff>
      <xdr:row>2</xdr:row>
      <xdr:rowOff>129887</xdr:rowOff>
    </xdr:from>
    <xdr:to>
      <xdr:col>13</xdr:col>
      <xdr:colOff>477857</xdr:colOff>
      <xdr:row>6</xdr:row>
      <xdr:rowOff>19881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FA94CF-A638-43FB-B2BD-74986BF7F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2613" y="510887"/>
          <a:ext cx="2057622" cy="655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4A9D3-AE3D-4CB8-9162-14F178CFD0A7}">
  <sheetPr>
    <pageSetUpPr fitToPage="1"/>
  </sheetPr>
  <dimension ref="A1:AE16"/>
  <sheetViews>
    <sheetView showGridLines="0" tabSelected="1" zoomScale="110" zoomScaleNormal="110" workbookViewId="0">
      <selection activeCell="AA23" sqref="AA23"/>
    </sheetView>
  </sheetViews>
  <sheetFormatPr defaultColWidth="9.109375" defaultRowHeight="14.4" x14ac:dyDescent="0.3"/>
  <cols>
    <col min="1" max="1" width="5.109375" style="2" customWidth="1"/>
    <col min="2" max="2" width="17.33203125" style="2" bestFit="1" customWidth="1"/>
    <col min="3" max="3" width="1.6640625" style="2" customWidth="1"/>
    <col min="4" max="4" width="11.6640625" style="2" customWidth="1"/>
    <col min="5" max="5" width="1.6640625" style="2" customWidth="1"/>
    <col min="6" max="6" width="11.6640625" style="2" customWidth="1"/>
    <col min="7" max="7" width="1.6640625" style="2" customWidth="1"/>
    <col min="8" max="8" width="11.6640625" style="2" customWidth="1"/>
    <col min="9" max="9" width="1.6640625" style="2" customWidth="1"/>
    <col min="10" max="10" width="11.6640625" style="2" customWidth="1"/>
    <col min="11" max="11" width="1.6640625" style="2" customWidth="1"/>
    <col min="12" max="12" width="11.6640625" style="2" customWidth="1"/>
    <col min="13" max="13" width="1.6640625" style="2" customWidth="1"/>
    <col min="14" max="14" width="11.6640625" style="2" customWidth="1"/>
    <col min="15" max="15" width="1.6640625" style="2" customWidth="1"/>
    <col min="16" max="16" width="11.6640625" style="2" customWidth="1"/>
    <col min="17" max="17" width="1.6640625" style="2" customWidth="1"/>
    <col min="18" max="18" width="11.6640625" style="2" customWidth="1"/>
    <col min="19" max="19" width="5.109375" style="2" customWidth="1"/>
    <col min="20" max="16384" width="9.109375" style="2"/>
  </cols>
  <sheetData>
    <row r="1" spans="1:31" ht="15" customHeight="1" x14ac:dyDescent="0.3">
      <c r="D1" s="4"/>
      <c r="F1" s="51" t="s">
        <v>15</v>
      </c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31" ht="15" customHeight="1" x14ac:dyDescent="0.3">
      <c r="B2" s="16" t="s">
        <v>19</v>
      </c>
      <c r="C2" s="5"/>
      <c r="D2" s="29">
        <v>10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1:31" ht="15" customHeight="1" x14ac:dyDescent="0.3">
      <c r="B3" s="16" t="s">
        <v>20</v>
      </c>
      <c r="D3" s="29">
        <v>5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31" ht="15" customHeight="1" x14ac:dyDescent="0.4">
      <c r="B4" s="16" t="s">
        <v>11</v>
      </c>
      <c r="D4" s="30">
        <v>5000</v>
      </c>
      <c r="F4" s="13"/>
      <c r="L4" s="13"/>
      <c r="M4" s="13"/>
      <c r="N4" s="13"/>
      <c r="V4" s="15"/>
      <c r="W4" s="15"/>
      <c r="X4" s="15"/>
      <c r="Y4" s="15"/>
      <c r="Z4" s="15"/>
      <c r="AA4" s="15"/>
      <c r="AB4" s="15"/>
      <c r="AC4" s="15"/>
      <c r="AD4" s="15"/>
      <c r="AE4" s="15"/>
    </row>
    <row r="5" spans="1:31" ht="15" customHeight="1" x14ac:dyDescent="0.4">
      <c r="B5" s="16" t="s">
        <v>12</v>
      </c>
      <c r="D5" s="30">
        <v>2500</v>
      </c>
      <c r="F5" s="13"/>
      <c r="L5" s="13"/>
      <c r="M5" s="13"/>
      <c r="N5" s="13"/>
      <c r="V5" s="14"/>
      <c r="W5" s="14"/>
      <c r="X5" s="14"/>
      <c r="Y5" s="14"/>
      <c r="Z5" s="14"/>
      <c r="AA5" s="14"/>
      <c r="AB5" s="14"/>
      <c r="AC5" s="14"/>
      <c r="AD5" s="14"/>
      <c r="AE5" s="14"/>
    </row>
    <row r="6" spans="1:31" ht="15" customHeight="1" x14ac:dyDescent="0.4">
      <c r="B6" s="16" t="s">
        <v>13</v>
      </c>
      <c r="D6" s="28">
        <f>SUM(D4+D5)</f>
        <v>7500</v>
      </c>
      <c r="F6" s="13"/>
      <c r="L6" s="13"/>
      <c r="M6" s="13"/>
      <c r="N6" s="13"/>
      <c r="T6" s="46" t="s">
        <v>22</v>
      </c>
      <c r="U6" s="47"/>
      <c r="V6" s="47"/>
      <c r="W6" s="47"/>
      <c r="X6" s="47"/>
      <c r="Y6" s="48"/>
      <c r="Z6" s="14"/>
      <c r="AA6" s="14"/>
      <c r="AB6" s="14"/>
      <c r="AC6" s="14"/>
      <c r="AD6" s="14"/>
      <c r="AE6" s="14"/>
    </row>
    <row r="7" spans="1:31" ht="15" customHeight="1" x14ac:dyDescent="0.3">
      <c r="B7" s="12"/>
      <c r="T7" s="25"/>
      <c r="U7" s="26"/>
      <c r="V7" s="26"/>
      <c r="W7" s="26"/>
      <c r="X7" s="26"/>
      <c r="Y7" s="27"/>
    </row>
    <row r="8" spans="1:31" ht="15" customHeight="1" x14ac:dyDescent="0.3">
      <c r="B8" s="12"/>
      <c r="T8" s="25" t="s">
        <v>23</v>
      </c>
      <c r="U8" s="26"/>
      <c r="V8" s="26"/>
      <c r="W8" s="26"/>
      <c r="X8" s="26"/>
      <c r="Y8" s="27"/>
    </row>
    <row r="9" spans="1:31" x14ac:dyDescent="0.3">
      <c r="B9" s="19" t="s">
        <v>16</v>
      </c>
      <c r="C9" s="17"/>
      <c r="D9" s="31" t="s">
        <v>17</v>
      </c>
      <c r="E9" s="32"/>
      <c r="F9" s="31" t="s">
        <v>17</v>
      </c>
      <c r="G9" s="32"/>
      <c r="H9" s="31" t="s">
        <v>17</v>
      </c>
      <c r="I9" s="32"/>
      <c r="J9" s="31" t="s">
        <v>17</v>
      </c>
      <c r="K9" s="32"/>
      <c r="L9" s="31" t="s">
        <v>18</v>
      </c>
      <c r="M9" s="32"/>
      <c r="N9" s="31" t="s">
        <v>18</v>
      </c>
      <c r="O9" s="32"/>
      <c r="P9" s="31" t="s">
        <v>18</v>
      </c>
      <c r="Q9" s="32"/>
      <c r="R9" s="31" t="s">
        <v>18</v>
      </c>
      <c r="T9" s="25"/>
      <c r="U9" s="26"/>
      <c r="V9" s="26"/>
      <c r="W9" s="26"/>
      <c r="X9" s="26"/>
      <c r="Y9" s="27"/>
    </row>
    <row r="10" spans="1:31" x14ac:dyDescent="0.3"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T10" s="25" t="s">
        <v>24</v>
      </c>
      <c r="U10" s="26"/>
      <c r="V10" s="26"/>
      <c r="W10" s="26"/>
      <c r="X10" s="26"/>
      <c r="Y10" s="27"/>
    </row>
    <row r="11" spans="1:31" x14ac:dyDescent="0.3">
      <c r="B11" s="21"/>
      <c r="C11" s="17"/>
      <c r="D11" s="18" t="s">
        <v>1</v>
      </c>
      <c r="E11" s="3"/>
      <c r="F11" s="19" t="s">
        <v>2</v>
      </c>
      <c r="G11" s="8"/>
      <c r="H11" s="19" t="s">
        <v>3</v>
      </c>
      <c r="I11" s="3"/>
      <c r="J11" s="19" t="s">
        <v>4</v>
      </c>
      <c r="K11" s="3"/>
      <c r="L11" s="19" t="s">
        <v>5</v>
      </c>
      <c r="M11" s="8"/>
      <c r="N11" s="19" t="s">
        <v>6</v>
      </c>
      <c r="O11" s="3"/>
      <c r="P11" s="19" t="s">
        <v>7</v>
      </c>
      <c r="Q11" s="8"/>
      <c r="R11" s="19" t="s">
        <v>8</v>
      </c>
      <c r="S11" s="6"/>
      <c r="T11" s="25"/>
      <c r="U11" s="26"/>
      <c r="V11" s="26"/>
      <c r="W11" s="26"/>
      <c r="X11" s="26"/>
      <c r="Y11" s="27"/>
    </row>
    <row r="12" spans="1:31" x14ac:dyDescent="0.3">
      <c r="B12" s="18" t="s">
        <v>9</v>
      </c>
      <c r="C12" s="17"/>
      <c r="D12" s="31">
        <v>0.5</v>
      </c>
      <c r="E12" s="33"/>
      <c r="F12" s="31">
        <v>0.75</v>
      </c>
      <c r="G12" s="34"/>
      <c r="H12" s="35">
        <v>1</v>
      </c>
      <c r="I12" s="36"/>
      <c r="J12" s="31">
        <v>0.8</v>
      </c>
      <c r="K12" s="36"/>
      <c r="L12" s="37">
        <v>150</v>
      </c>
      <c r="M12" s="36"/>
      <c r="N12" s="37">
        <v>250</v>
      </c>
      <c r="O12" s="36"/>
      <c r="P12" s="38">
        <v>200</v>
      </c>
      <c r="Q12" s="34"/>
      <c r="R12" s="38">
        <v>200</v>
      </c>
      <c r="T12" s="40" t="s">
        <v>25</v>
      </c>
      <c r="U12" s="41"/>
      <c r="V12" s="41"/>
      <c r="W12" s="41"/>
      <c r="X12" s="41"/>
      <c r="Y12" s="42"/>
    </row>
    <row r="13" spans="1:31" x14ac:dyDescent="0.3">
      <c r="B13" s="19" t="s">
        <v>10</v>
      </c>
      <c r="C13" s="10"/>
      <c r="D13" s="31">
        <v>0</v>
      </c>
      <c r="E13" s="33"/>
      <c r="F13" s="31">
        <v>0</v>
      </c>
      <c r="G13" s="34"/>
      <c r="H13" s="39">
        <v>0.5</v>
      </c>
      <c r="I13" s="36"/>
      <c r="J13" s="31">
        <v>0.8</v>
      </c>
      <c r="K13" s="34"/>
      <c r="L13" s="38">
        <v>0</v>
      </c>
      <c r="M13" s="36"/>
      <c r="N13" s="37">
        <v>0</v>
      </c>
      <c r="O13" s="34"/>
      <c r="P13" s="38">
        <v>100</v>
      </c>
      <c r="Q13" s="33"/>
      <c r="R13" s="37">
        <v>200</v>
      </c>
      <c r="S13" s="6"/>
      <c r="T13" s="43"/>
      <c r="U13" s="44"/>
      <c r="V13" s="44"/>
      <c r="W13" s="44"/>
      <c r="X13" s="44"/>
      <c r="Y13" s="45"/>
    </row>
    <row r="14" spans="1:31" x14ac:dyDescent="0.3">
      <c r="B14" s="22"/>
      <c r="C14" s="17"/>
      <c r="D14" s="17"/>
      <c r="E14" s="17"/>
      <c r="F14" s="17"/>
      <c r="G14" s="17"/>
      <c r="H14" s="23"/>
      <c r="I14" s="17"/>
      <c r="J14" s="24"/>
      <c r="K14" s="17"/>
      <c r="L14" s="17"/>
      <c r="M14" s="17"/>
      <c r="N14" s="24"/>
      <c r="O14" s="17"/>
      <c r="P14" s="24"/>
      <c r="Q14" s="17"/>
      <c r="R14" s="24"/>
    </row>
    <row r="15" spans="1:31" ht="28.8" x14ac:dyDescent="0.3">
      <c r="A15" s="5"/>
      <c r="B15" s="20" t="s">
        <v>0</v>
      </c>
      <c r="C15" s="10"/>
      <c r="D15" s="28">
        <f>IF(D9="Percentage",Sheet2!D5,Sheet2!D12)</f>
        <v>2500</v>
      </c>
      <c r="E15" s="8"/>
      <c r="F15" s="28">
        <f>IF(F9="Percentage",Sheet2!E5,Sheet2!E12)</f>
        <v>3750</v>
      </c>
      <c r="G15" s="3"/>
      <c r="H15" s="28">
        <f>IF(H9="Percentage",Sheet2!F5,Sheet2!F12)</f>
        <v>6250</v>
      </c>
      <c r="I15" s="9"/>
      <c r="J15" s="28">
        <f>IF(J9="Percentage",Sheet2!G5,Sheet2!G12)</f>
        <v>6000</v>
      </c>
      <c r="K15" s="9"/>
      <c r="L15" s="28">
        <f>IF(L9="Percentage",Sheet2!H5,Sheet2!H12)</f>
        <v>1500</v>
      </c>
      <c r="M15" s="9"/>
      <c r="N15" s="28">
        <f>IF(N9="Percentage",Sheet2!I5,Sheet2!I12)</f>
        <v>2500</v>
      </c>
      <c r="O15" s="9"/>
      <c r="P15" s="28">
        <f>IF(P9="Percentage",Sheet2!J5,Sheet2!J12)</f>
        <v>2500</v>
      </c>
      <c r="Q15" s="3"/>
      <c r="R15" s="28">
        <f>IF(R9="Percentage",Sheet2!K5,Sheet2!K12)</f>
        <v>3000</v>
      </c>
    </row>
    <row r="16" spans="1:31" x14ac:dyDescent="0.3">
      <c r="B16" s="11"/>
      <c r="D16" s="7"/>
      <c r="F16" s="7"/>
      <c r="H16" s="7"/>
      <c r="L16" s="7"/>
      <c r="N16" s="7"/>
      <c r="P16" s="7"/>
      <c r="R16" s="7"/>
    </row>
  </sheetData>
  <sheetProtection selectLockedCells="1"/>
  <mergeCells count="3">
    <mergeCell ref="T12:Y13"/>
    <mergeCell ref="T6:Y6"/>
    <mergeCell ref="F1:R2"/>
  </mergeCells>
  <dataValidations count="1">
    <dataValidation type="list" allowBlank="1" showInputMessage="1" showErrorMessage="1" sqref="D9 F9 H9 J9 L9 N9 P9 R9" xr:uid="{2C0BEB3D-28FC-4F6D-BEC4-4A75D46B8BE8}">
      <formula1>Contribution_Type</formula1>
    </dataValidation>
  </dataValidations>
  <printOptions horizontalCentered="1" verticalCentered="1"/>
  <pageMargins left="0.7" right="0.7" top="0.75" bottom="0.75" header="0.3" footer="0.3"/>
  <pageSetup scale="81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721EE-D0D3-4218-AE80-91D948DE4331}">
  <dimension ref="A1:K19"/>
  <sheetViews>
    <sheetView workbookViewId="0">
      <selection activeCell="D27" sqref="D27"/>
    </sheetView>
  </sheetViews>
  <sheetFormatPr defaultRowHeight="14.4" x14ac:dyDescent="0.3"/>
  <cols>
    <col min="4" max="7" width="8.5546875" bestFit="1" customWidth="1"/>
    <col min="8" max="8" width="10" bestFit="1" customWidth="1"/>
    <col min="9" max="11" width="11.5546875" bestFit="1" customWidth="1"/>
  </cols>
  <sheetData>
    <row r="1" spans="1:11" x14ac:dyDescent="0.3">
      <c r="C1" s="50" t="s">
        <v>17</v>
      </c>
      <c r="D1" s="50"/>
      <c r="E1" s="50"/>
      <c r="F1" s="50"/>
      <c r="G1" s="50"/>
      <c r="H1" s="50"/>
      <c r="I1" s="50"/>
      <c r="J1" s="50"/>
      <c r="K1" s="50"/>
    </row>
    <row r="2" spans="1:11" x14ac:dyDescent="0.3">
      <c r="A2" t="s">
        <v>17</v>
      </c>
      <c r="D2" t="s">
        <v>1</v>
      </c>
      <c r="E2" t="s">
        <v>2</v>
      </c>
      <c r="F2" t="s">
        <v>3</v>
      </c>
      <c r="G2" t="s">
        <v>4</v>
      </c>
      <c r="H2" t="s">
        <v>5</v>
      </c>
      <c r="I2" t="s">
        <v>6</v>
      </c>
      <c r="J2" t="s">
        <v>7</v>
      </c>
      <c r="K2" t="s">
        <v>8</v>
      </c>
    </row>
    <row r="3" spans="1:11" x14ac:dyDescent="0.3">
      <c r="A3" t="s">
        <v>18</v>
      </c>
      <c r="C3" t="s">
        <v>9</v>
      </c>
      <c r="D3" s="1">
        <f>SUM('Contribution Calculator'!D12*'Contribution Calculator'!$D$4)</f>
        <v>2500</v>
      </c>
      <c r="E3" s="1">
        <f>SUM('Contribution Calculator'!F12*'Contribution Calculator'!$D$4)</f>
        <v>3750</v>
      </c>
      <c r="F3" s="1">
        <f>SUM('Contribution Calculator'!H12*'Contribution Calculator'!$D$4)</f>
        <v>5000</v>
      </c>
      <c r="G3" s="1">
        <f>SUM('Contribution Calculator'!J12*'Contribution Calculator'!$D$4)</f>
        <v>4000</v>
      </c>
      <c r="H3" s="1">
        <f>SUM('Contribution Calculator'!L12*'Contribution Calculator'!$D$4)</f>
        <v>750000</v>
      </c>
      <c r="I3" s="1">
        <f>SUM('Contribution Calculator'!N12*'Contribution Calculator'!$D$4)</f>
        <v>1250000</v>
      </c>
      <c r="J3" s="1">
        <f>SUM('Contribution Calculator'!P12*'Contribution Calculator'!$D$4)</f>
        <v>1000000</v>
      </c>
      <c r="K3" s="1">
        <f>SUM('Contribution Calculator'!R12*'Contribution Calculator'!$D$4)</f>
        <v>1000000</v>
      </c>
    </row>
    <row r="4" spans="1:11" x14ac:dyDescent="0.3">
      <c r="C4" t="s">
        <v>10</v>
      </c>
      <c r="D4" s="1">
        <f>SUM('Contribution Calculator'!D13*'Contribution Calculator'!$D$5)</f>
        <v>0</v>
      </c>
      <c r="E4" s="1">
        <f>SUM('Contribution Calculator'!F13*'Contribution Calculator'!$D$5)</f>
        <v>0</v>
      </c>
      <c r="F4" s="1">
        <f>SUM('Contribution Calculator'!H13*'Contribution Calculator'!$D$5)</f>
        <v>1250</v>
      </c>
      <c r="G4" s="1">
        <f>SUM('Contribution Calculator'!J13*'Contribution Calculator'!$D$5)</f>
        <v>2000</v>
      </c>
      <c r="H4" s="1">
        <f>SUM('Contribution Calculator'!L13*'Contribution Calculator'!$D$5)</f>
        <v>0</v>
      </c>
      <c r="I4" s="1">
        <f>SUM('Contribution Calculator'!N13*'Contribution Calculator'!$D$5)</f>
        <v>0</v>
      </c>
      <c r="J4" s="1">
        <f>SUM('Contribution Calculator'!P13*'Contribution Calculator'!$D$5)</f>
        <v>250000</v>
      </c>
      <c r="K4" s="1">
        <f>SUM('Contribution Calculator'!R13*'Contribution Calculator'!$D$5)</f>
        <v>500000</v>
      </c>
    </row>
    <row r="5" spans="1:11" x14ac:dyDescent="0.3">
      <c r="C5" t="s">
        <v>14</v>
      </c>
      <c r="D5" s="1">
        <f>SUM(D3+D4)</f>
        <v>2500</v>
      </c>
      <c r="E5" s="1">
        <f t="shared" ref="E5:K5" si="0">SUM(E3+E4)</f>
        <v>3750</v>
      </c>
      <c r="F5" s="1">
        <f t="shared" si="0"/>
        <v>6250</v>
      </c>
      <c r="G5" s="1">
        <f t="shared" si="0"/>
        <v>6000</v>
      </c>
      <c r="H5" s="1">
        <f t="shared" si="0"/>
        <v>750000</v>
      </c>
      <c r="I5" s="1">
        <f t="shared" si="0"/>
        <v>1250000</v>
      </c>
      <c r="J5" s="1">
        <f t="shared" si="0"/>
        <v>1250000</v>
      </c>
      <c r="K5" s="1">
        <f t="shared" si="0"/>
        <v>1500000</v>
      </c>
    </row>
    <row r="8" spans="1:11" x14ac:dyDescent="0.3">
      <c r="C8" s="50" t="s">
        <v>18</v>
      </c>
      <c r="D8" s="50"/>
      <c r="E8" s="50"/>
      <c r="F8" s="50"/>
      <c r="G8" s="50"/>
      <c r="H8" s="50"/>
      <c r="I8" s="50"/>
      <c r="J8" s="50"/>
      <c r="K8" s="50"/>
    </row>
    <row r="9" spans="1:11" x14ac:dyDescent="0.3">
      <c r="D9" t="s">
        <v>1</v>
      </c>
      <c r="E9" t="s">
        <v>2</v>
      </c>
      <c r="F9" t="s">
        <v>3</v>
      </c>
      <c r="G9" t="s">
        <v>4</v>
      </c>
      <c r="H9" t="s">
        <v>5</v>
      </c>
      <c r="I9" t="s">
        <v>6</v>
      </c>
      <c r="J9" t="s">
        <v>7</v>
      </c>
      <c r="K9" t="s">
        <v>8</v>
      </c>
    </row>
    <row r="10" spans="1:11" x14ac:dyDescent="0.3">
      <c r="C10" t="s">
        <v>9</v>
      </c>
      <c r="D10" s="1">
        <f>SUM('Contribution Calculator'!$D$2*'Contribution Calculator'!D12)</f>
        <v>5</v>
      </c>
      <c r="E10" s="1">
        <f>SUM('Contribution Calculator'!$D$2*'Contribution Calculator'!F12)</f>
        <v>7.5</v>
      </c>
      <c r="F10" s="1">
        <f>SUM('Contribution Calculator'!$D$2*'Contribution Calculator'!H12)</f>
        <v>10</v>
      </c>
      <c r="G10" s="1">
        <f>SUM('Contribution Calculator'!$D$2*'Contribution Calculator'!J12)</f>
        <v>8</v>
      </c>
      <c r="H10" s="1">
        <f>SUM('Contribution Calculator'!$D$2*'Contribution Calculator'!L12)</f>
        <v>1500</v>
      </c>
      <c r="I10" s="1">
        <f>SUM('Contribution Calculator'!$D$2*'Contribution Calculator'!N12)</f>
        <v>2500</v>
      </c>
      <c r="J10" s="1">
        <f>SUM('Contribution Calculator'!$D$2*'Contribution Calculator'!P12)</f>
        <v>2000</v>
      </c>
      <c r="K10" s="1">
        <f>SUM('Contribution Calculator'!$D$2*'Contribution Calculator'!R12)</f>
        <v>2000</v>
      </c>
    </row>
    <row r="11" spans="1:11" x14ac:dyDescent="0.3">
      <c r="C11" t="s">
        <v>10</v>
      </c>
      <c r="D11" s="1">
        <f>SUM('Contribution Calculator'!$D$3*'Contribution Calculator'!D13)</f>
        <v>0</v>
      </c>
      <c r="E11" s="1">
        <f>SUM('Contribution Calculator'!$D$3*'Contribution Calculator'!F13)</f>
        <v>0</v>
      </c>
      <c r="F11" s="1">
        <f>SUM('Contribution Calculator'!$D$3*'Contribution Calculator'!H13)</f>
        <v>2.5</v>
      </c>
      <c r="G11" s="1">
        <f>SUM('Contribution Calculator'!$D$3*'Contribution Calculator'!J13)</f>
        <v>4</v>
      </c>
      <c r="H11" s="1">
        <f>SUM('Contribution Calculator'!$D$3*'Contribution Calculator'!L13)</f>
        <v>0</v>
      </c>
      <c r="I11" s="1">
        <f>SUM('Contribution Calculator'!$D$3*'Contribution Calculator'!N13)</f>
        <v>0</v>
      </c>
      <c r="J11" s="1">
        <f>SUM('Contribution Calculator'!$D$3*'Contribution Calculator'!P13)</f>
        <v>500</v>
      </c>
      <c r="K11" s="1">
        <f>SUM('Contribution Calculator'!$D$3*'Contribution Calculator'!R13)</f>
        <v>1000</v>
      </c>
    </row>
    <row r="12" spans="1:11" x14ac:dyDescent="0.3">
      <c r="C12" t="s">
        <v>14</v>
      </c>
      <c r="D12" s="1">
        <f>SUM(D10+D11)</f>
        <v>5</v>
      </c>
      <c r="E12" s="1">
        <f t="shared" ref="E12:K12" si="1">SUM(E10+E11)</f>
        <v>7.5</v>
      </c>
      <c r="F12" s="1">
        <f t="shared" si="1"/>
        <v>12.5</v>
      </c>
      <c r="G12" s="1">
        <f t="shared" si="1"/>
        <v>12</v>
      </c>
      <c r="H12" s="1">
        <f t="shared" si="1"/>
        <v>1500</v>
      </c>
      <c r="I12" s="1">
        <f t="shared" si="1"/>
        <v>2500</v>
      </c>
      <c r="J12" s="1">
        <f t="shared" si="1"/>
        <v>2500</v>
      </c>
      <c r="K12" s="1">
        <f t="shared" si="1"/>
        <v>3000</v>
      </c>
    </row>
    <row r="15" spans="1:11" x14ac:dyDescent="0.3">
      <c r="C15" s="50" t="s">
        <v>21</v>
      </c>
      <c r="D15" s="50"/>
      <c r="E15" s="50"/>
      <c r="F15" s="50"/>
      <c r="G15" s="50"/>
      <c r="H15" s="50"/>
      <c r="I15" s="50"/>
      <c r="J15" s="50"/>
      <c r="K15" s="50"/>
    </row>
    <row r="16" spans="1:11" x14ac:dyDescent="0.3">
      <c r="D16" t="s">
        <v>1</v>
      </c>
      <c r="E16" t="s">
        <v>2</v>
      </c>
      <c r="F16" t="s">
        <v>3</v>
      </c>
      <c r="G16" t="s">
        <v>4</v>
      </c>
      <c r="H16" t="s">
        <v>5</v>
      </c>
      <c r="I16" t="s">
        <v>6</v>
      </c>
      <c r="J16" t="s">
        <v>7</v>
      </c>
      <c r="K16" t="s">
        <v>8</v>
      </c>
    </row>
    <row r="17" spans="3:11" x14ac:dyDescent="0.3">
      <c r="C17" t="s">
        <v>9</v>
      </c>
      <c r="D17" s="1">
        <f>IF('Contribution Calculator'!$D$9="Percentage",D3,D10)</f>
        <v>2500</v>
      </c>
      <c r="E17" s="1">
        <f>IF('Contribution Calculator'!$F$9="Percentage",E3,E10)</f>
        <v>3750</v>
      </c>
      <c r="F17" s="1">
        <f>IF('Contribution Calculator'!$H$9="Percentage",F3,F10)</f>
        <v>5000</v>
      </c>
      <c r="G17" s="1">
        <f>IF('Contribution Calculator'!$J$9="Percentage",G3,G10)</f>
        <v>4000</v>
      </c>
      <c r="H17" s="1">
        <f>IF('Contribution Calculator'!$L$9="Percentage",H3,H10)</f>
        <v>1500</v>
      </c>
      <c r="I17" s="1">
        <f>IF('Contribution Calculator'!$N$9="Percentage",I3,I10)</f>
        <v>2500</v>
      </c>
      <c r="J17" s="1">
        <f>IF('Contribution Calculator'!$P$9="Percentage",J3,J10)</f>
        <v>2000</v>
      </c>
      <c r="K17" s="1">
        <f>IF('Contribution Calculator'!$R$9="Percentage",K3,K10)</f>
        <v>2000</v>
      </c>
    </row>
    <row r="18" spans="3:11" x14ac:dyDescent="0.3">
      <c r="C18" t="s">
        <v>10</v>
      </c>
      <c r="D18" s="1">
        <f>IF('Contribution Calculator'!$D$9="Percentage",D4,D11)</f>
        <v>0</v>
      </c>
      <c r="E18" s="1">
        <f>IF('Contribution Calculator'!$F$9="Percentage",E4,E11)</f>
        <v>0</v>
      </c>
      <c r="F18" s="1">
        <f>IF('Contribution Calculator'!$H$9="Percentage",F4,F11)</f>
        <v>1250</v>
      </c>
      <c r="G18" s="1">
        <f>IF('Contribution Calculator'!$J$9="Percentage",G4,G11)</f>
        <v>2000</v>
      </c>
      <c r="H18" s="1">
        <f>IF('Contribution Calculator'!$L$9="Percentage",H4,H11)</f>
        <v>0</v>
      </c>
      <c r="I18" s="1">
        <f>IF('Contribution Calculator'!$N$9="Percentage",I4,I11)</f>
        <v>0</v>
      </c>
      <c r="J18" s="1">
        <f>IF('Contribution Calculator'!$P$9="Percentage",J4,J11)</f>
        <v>500</v>
      </c>
      <c r="K18" s="1">
        <f>IF('Contribution Calculator'!$R$9="Percentage",K4,K11)</f>
        <v>1000</v>
      </c>
    </row>
    <row r="19" spans="3:11" x14ac:dyDescent="0.3">
      <c r="C19" t="s">
        <v>14</v>
      </c>
      <c r="D19" s="1">
        <f>SUM(D17+D18)</f>
        <v>2500</v>
      </c>
      <c r="E19" s="1">
        <f t="shared" ref="E19" si="2">SUM(E17+E18)</f>
        <v>3750</v>
      </c>
      <c r="F19" s="1">
        <f t="shared" ref="F19" si="3">SUM(F17+F18)</f>
        <v>6250</v>
      </c>
      <c r="G19" s="1">
        <f t="shared" ref="G19" si="4">SUM(G17+G18)</f>
        <v>6000</v>
      </c>
      <c r="H19" s="1">
        <f t="shared" ref="H19" si="5">SUM(H17+H18)</f>
        <v>1500</v>
      </c>
      <c r="I19" s="1">
        <f t="shared" ref="I19" si="6">SUM(I17+I18)</f>
        <v>2500</v>
      </c>
      <c r="J19" s="1">
        <f t="shared" ref="J19" si="7">SUM(J17+J18)</f>
        <v>2500</v>
      </c>
      <c r="K19" s="1">
        <f t="shared" ref="K19" si="8">SUM(K17+K18)</f>
        <v>3000</v>
      </c>
    </row>
  </sheetData>
  <mergeCells count="3">
    <mergeCell ref="C1:K1"/>
    <mergeCell ref="C8:K8"/>
    <mergeCell ref="C15:K1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Contribution Calculator</vt:lpstr>
      <vt:lpstr>Sheet2</vt:lpstr>
      <vt:lpstr>Contribution_Type</vt:lpstr>
      <vt:lpstr>'Contribution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Vroomman</dc:creator>
  <cp:lastModifiedBy>Anuja Phansalkar</cp:lastModifiedBy>
  <cp:lastPrinted>2019-08-02T16:16:10Z</cp:lastPrinted>
  <dcterms:created xsi:type="dcterms:W3CDTF">2019-07-23T20:47:56Z</dcterms:created>
  <dcterms:modified xsi:type="dcterms:W3CDTF">2021-03-16T22:43:50Z</dcterms:modified>
</cp:coreProperties>
</file>